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60" windowWidth="28410" windowHeight="127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Лист1!$A$6:$E$116</definedName>
    <definedName name="OLE_LINK1" localSheetId="0">Лист1!#REF!</definedName>
    <definedName name="_xlnm.Print_Titles" localSheetId="0">Лист1!$5:$5</definedName>
    <definedName name="_xlnm.Print_Area" localSheetId="0">Лист1!$A$1:$E$116</definedName>
  </definedNames>
  <calcPr calcId="125725" iterate="1"/>
</workbook>
</file>

<file path=xl/calcChain.xml><?xml version="1.0" encoding="utf-8"?>
<calcChain xmlns="http://schemas.openxmlformats.org/spreadsheetml/2006/main">
  <c r="D32" i="1"/>
  <c r="D27" s="1"/>
  <c r="E32"/>
  <c r="E27" s="1"/>
  <c r="C32"/>
  <c r="C27" s="1"/>
  <c r="D28"/>
  <c r="E28"/>
  <c r="C28"/>
  <c r="D100"/>
  <c r="E100"/>
  <c r="C100"/>
  <c r="D101"/>
  <c r="E101"/>
  <c r="C101"/>
  <c r="E104"/>
  <c r="D104"/>
  <c r="E54"/>
  <c r="D54"/>
  <c r="E82"/>
  <c r="E87"/>
  <c r="D87"/>
  <c r="D82" s="1"/>
  <c r="E58"/>
  <c r="D58"/>
  <c r="E73"/>
  <c r="D73"/>
  <c r="C6" l="1"/>
  <c r="E6"/>
  <c r="D6"/>
  <c r="C41"/>
  <c r="C37"/>
</calcChain>
</file>

<file path=xl/sharedStrings.xml><?xml version="1.0" encoding="utf-8"?>
<sst xmlns="http://schemas.openxmlformats.org/spreadsheetml/2006/main" count="228" uniqueCount="222">
  <si>
    <t>ВСЕГО</t>
  </si>
  <si>
    <t>Сумма на
2026 год</t>
  </si>
  <si>
    <t>тыс. рублей</t>
  </si>
  <si>
    <t>ЦСР</t>
  </si>
  <si>
    <t xml:space="preserve">Наименование </t>
  </si>
  <si>
    <t>Распределение бюджетных ассигнований 
на реализацию муниципальных программ городского округа "город Махачкала" 
на 2026 год и на плановый период 2027 и 2028 годов</t>
  </si>
  <si>
    <t>Сумма на
2027 год</t>
  </si>
  <si>
    <t>Сумма на
2028 год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</si>
  <si>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</si>
  <si>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</si>
  <si>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</si>
  <si>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</si>
  <si>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</si>
  <si>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</si>
  <si>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</si>
  <si>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</si>
  <si>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</si>
  <si>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</si>
  <si>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</si>
  <si>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</si>
  <si>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</si>
  <si>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</si>
  <si>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</si>
  <si>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</si>
  <si>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</si>
  <si>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</si>
  <si>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</si>
  <si>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</si>
  <si>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</si>
  <si>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</si>
  <si>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</si>
  <si>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</si>
  <si>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</si>
  <si>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</si>
  <si>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</si>
  <si>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</si>
  <si>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</si>
  <si>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</si>
  <si>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</si>
  <si>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Реализация программ формирования современной городской среды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</si>
  <si>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</si>
  <si>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</si>
  <si>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</si>
  <si>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</si>
  <si>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</si>
  <si>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</si>
  <si>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</si>
  <si>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</si>
  <si>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</si>
  <si>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</si>
  <si>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</si>
  <si>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</si>
  <si>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</si>
  <si>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</si>
  <si>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</si>
  <si>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</si>
  <si>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</si>
  <si>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</si>
  <si>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</si>
  <si>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</si>
  <si>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</si>
  <si>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</si>
  <si>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</si>
  <si>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</si>
  <si>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</si>
  <si>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</si>
  <si>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</si>
  <si>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</si>
  <si>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</si>
  <si>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</si>
  <si>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</si>
  <si>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</si>
  <si>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</si>
  <si>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</si>
  <si>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</si>
  <si>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</si>
  <si>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</si>
  <si>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</si>
  <si>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</si>
  <si>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</si>
  <si>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</si>
  <si>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</si>
  <si>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</si>
  <si>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</si>
  <si>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</si>
  <si>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</si>
  <si>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</si>
  <si>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</si>
  <si>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</si>
  <si>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</si>
  <si>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</si>
  <si>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</si>
  <si>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</si>
  <si>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</si>
  <si>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</si>
  <si>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</si>
  <si>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</si>
  <si>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</si>
  <si>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</si>
  <si>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</si>
  <si>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</si>
  <si>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</si>
  <si>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</si>
  <si>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</si>
  <si>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</si>
  <si>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</si>
  <si>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</si>
  <si>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</si>
  <si>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</si>
  <si>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</si>
  <si>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</si>
  <si>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</si>
  <si>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</si>
  <si>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</si>
  <si>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</si>
  <si>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</si>
  <si>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</si>
  <si>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</si>
  <si>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</si>
  <si>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</si>
  <si>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</si>
  <si>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</si>
  <si>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</si>
  <si>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</si>
  <si>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</si>
  <si>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</si>
  <si>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</si>
  <si>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</si>
  <si>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</si>
  <si>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</si>
  <si>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</si>
  <si>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</si>
  <si>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</si>
  <si>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</si>
  <si>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</si>
  <si>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</si>
  <si>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</si>
  <si>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</si>
  <si>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</si>
  <si>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</si>
  <si>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</si>
  <si>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</si>
  <si>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</si>
  <si>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</si>
  <si>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</si>
  <si>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</si>
  <si>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</si>
  <si>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</si>
  <si>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</si>
  <si>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</si>
  <si>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</si>
  <si>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</si>
  <si>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</si>
  <si>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</si>
  <si>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</si>
  <si>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</si>
  <si>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</si>
  <si>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</si>
  <si>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</si>
  <si>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</si>
  <si>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</si>
  <si>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</si>
  <si>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</si>
  <si>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</si>
  <si>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</si>
  <si>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</si>
  <si>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</si>
  <si>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</si>
  <si>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</si>
  <si>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</si>
  <si>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</si>
  <si>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</si>
  <si>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</si>
  <si>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</si>
  <si>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</si>
  <si>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</si>
  <si>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</si>
  <si>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</si>
  <si>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</si>
  <si>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</si>
  <si>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</si>
  <si>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</si>
  <si>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</si>
  <si>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</si>
  <si>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</si>
  <si>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</si>
  <si>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</si>
  <si>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</si>
  <si>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</si>
  <si>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</si>
  <si>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</si>
  <si>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</si>
  <si>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</si>
  <si>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</si>
  <si>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</si>
  <si>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</si>
  <si>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</si>
  <si>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</si>
  <si>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</si>
  <si>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</si>
  <si>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</si>
  <si>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</si>
  <si>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</si>
  <si>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</si>
  <si>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</si>
  <si>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</si>
  <si>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051И455550</t>
  </si>
  <si>
    <t>0740920000</t>
  </si>
  <si>
    <t>0840620000</t>
  </si>
  <si>
    <t>154014259М</t>
  </si>
  <si>
    <t>15405Д4471</t>
  </si>
  <si>
    <t>Обеспечение деятельности интернет-портала для предпринимателей</t>
  </si>
  <si>
    <t>1940194940</t>
  </si>
  <si>
    <t>Приложение № 6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февраля 2026 г. № 8-1)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</si>
  <si>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</si>
  <si>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</si>
  <si>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</si>
  <si>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051И400000</t>
  </si>
  <si>
    <t>Муниципальная программа «Развитие малого и среднего предпринимательства в городе Махачкале»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</si>
  <si>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</si>
  <si>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Содержание и обслуживание интелектуальной транспортной системы</t>
  </si>
  <si>
    <t>151И994180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</si>
</sst>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3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 Cy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Arial Cy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b/>
      <sz val="12"/>
      <color rgb="FF000000"/>
      <name val="Arial Cyr"/>
    </font>
  </fonts>
  <fills count="37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8" fillId="10" borderId="1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25" fillId="35" borderId="0"/>
    <xf numFmtId="0" fontId="25" fillId="35" borderId="0"/>
    <xf numFmtId="0" fontId="26" fillId="0" borderId="0"/>
    <xf numFmtId="0" fontId="27" fillId="0" borderId="0">
      <alignment horizontal="left" vertical="top" wrapText="1"/>
    </xf>
    <xf numFmtId="0" fontId="27" fillId="0" borderId="0"/>
    <xf numFmtId="0" fontId="28" fillId="0" borderId="0">
      <alignment horizontal="center" wrapText="1"/>
    </xf>
    <xf numFmtId="0" fontId="28" fillId="0" borderId="0">
      <alignment horizontal="center"/>
    </xf>
    <xf numFmtId="0" fontId="27" fillId="0" borderId="0">
      <alignment wrapText="1"/>
    </xf>
    <xf numFmtId="0" fontId="27" fillId="0" borderId="0">
      <alignment horizontal="right"/>
    </xf>
    <xf numFmtId="0" fontId="27" fillId="0" borderId="2">
      <alignment horizontal="center" vertical="center" wrapText="1"/>
    </xf>
    <xf numFmtId="0" fontId="27" fillId="0" borderId="13"/>
    <xf numFmtId="0" fontId="27" fillId="0" borderId="2">
      <alignment horizontal="center" vertical="center" shrinkToFit="1"/>
    </xf>
    <xf numFmtId="0" fontId="29" fillId="0" borderId="2">
      <alignment horizontal="left"/>
    </xf>
    <xf numFmtId="4" fontId="29" fillId="3" borderId="2">
      <alignment horizontal="right" vertical="top" shrinkToFit="1"/>
    </xf>
    <xf numFmtId="0" fontId="27" fillId="0" borderId="14"/>
    <xf numFmtId="0" fontId="27" fillId="0" borderId="0">
      <alignment horizontal="left" wrapText="1"/>
    </xf>
    <xf numFmtId="49" fontId="27" fillId="0" borderId="2">
      <alignment horizontal="left" vertical="top" wrapText="1"/>
    </xf>
    <xf numFmtId="4" fontId="27" fillId="2" borderId="2">
      <alignment horizontal="right" vertical="top" shrinkToFit="1"/>
    </xf>
    <xf numFmtId="4" fontId="27" fillId="0" borderId="2">
      <alignment horizontal="right" vertical="top" shrinkToFit="1"/>
    </xf>
    <xf numFmtId="4" fontId="27" fillId="0" borderId="13">
      <alignment horizontal="right" shrinkToFit="1"/>
    </xf>
    <xf numFmtId="4" fontId="27" fillId="0" borderId="0">
      <alignment horizontal="right" shrinkToFit="1"/>
    </xf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36" borderId="0"/>
    <xf numFmtId="0" fontId="27" fillId="36" borderId="16"/>
    <xf numFmtId="0" fontId="27" fillId="36" borderId="14"/>
    <xf numFmtId="0" fontId="27" fillId="36" borderId="15"/>
    <xf numFmtId="0" fontId="27" fillId="36" borderId="15">
      <alignment horizontal="center"/>
    </xf>
    <xf numFmtId="0" fontId="27" fillId="36" borderId="0">
      <alignment horizontal="center"/>
    </xf>
    <xf numFmtId="49" fontId="29" fillId="0" borderId="2">
      <alignment horizontal="left" vertical="top" wrapText="1"/>
    </xf>
    <xf numFmtId="0" fontId="27" fillId="36" borderId="0">
      <alignment horizontal="left"/>
    </xf>
    <xf numFmtId="0" fontId="27" fillId="36" borderId="14">
      <alignment horizontal="center"/>
    </xf>
    <xf numFmtId="0" fontId="26" fillId="0" borderId="0"/>
    <xf numFmtId="0" fontId="26" fillId="0" borderId="0"/>
    <xf numFmtId="0" fontId="26" fillId="0" borderId="0"/>
    <xf numFmtId="164" fontId="8" fillId="0" borderId="0" applyFont="0" applyFill="0" applyBorder="0" applyAlignment="0" applyProtection="0"/>
    <xf numFmtId="0" fontId="3" fillId="0" borderId="0">
      <alignment horizontal="left" vertical="top" wrapText="1"/>
    </xf>
    <xf numFmtId="43" fontId="30" fillId="0" borderId="0" applyFont="0" applyFill="0" applyBorder="0" applyAlignment="0" applyProtection="0"/>
    <xf numFmtId="0" fontId="30" fillId="0" borderId="0"/>
    <xf numFmtId="0" fontId="31" fillId="0" borderId="0">
      <alignment horizontal="center" wrapText="1"/>
    </xf>
    <xf numFmtId="0" fontId="31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2">
      <alignment horizontal="center" vertical="center" wrapText="1"/>
    </xf>
    <xf numFmtId="0" fontId="3" fillId="0" borderId="2">
      <alignment horizontal="center" vertical="center" shrinkToFi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3" fillId="0" borderId="13">
      <alignment horizontal="right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3" fillId="0" borderId="14"/>
    <xf numFmtId="0" fontId="3" fillId="0" borderId="0">
      <alignment horizontal="left" wrapTex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</cellStyleXfs>
  <cellXfs count="2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4" fontId="4" fillId="0" borderId="1" xfId="3" applyNumberFormat="1" applyFont="1" applyFill="1" applyBorder="1" applyProtection="1">
      <alignment horizontal="right" vertical="top" shrinkToFit="1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2" applyNumberFormat="1" applyFont="1" applyFill="1" applyBorder="1" applyProtection="1">
      <alignment horizontal="left" vertical="top" wrapText="1"/>
    </xf>
    <xf numFmtId="0" fontId="6" fillId="0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4" fontId="2" fillId="0" borderId="0" xfId="0" applyNumberFormat="1" applyFont="1" applyBorder="1"/>
    <xf numFmtId="4" fontId="4" fillId="0" borderId="1" xfId="61" applyNumberFormat="1" applyFont="1" applyFill="1" applyBorder="1" applyAlignment="1" applyProtection="1">
      <alignment horizontal="right" vertical="top" shrinkToFit="1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4" fontId="4" fillId="0" borderId="1" xfId="61" applyNumberFormat="1" applyFont="1" applyFill="1" applyBorder="1" applyAlignment="1" applyProtection="1">
      <alignment horizontal="right" vertical="top" shrinkToFit="1"/>
    </xf>
    <xf numFmtId="4" fontId="4" fillId="0" borderId="1" xfId="61" applyNumberFormat="1" applyFont="1" applyFill="1" applyBorder="1" applyAlignment="1" applyProtection="1">
      <alignment horizontal="right" vertical="top" shrinkToFit="1"/>
    </xf>
  </cellXfs>
  <cellStyles count="107">
    <cellStyle name="20% - Акцент1" xfId="24" builtinId="30" customBuiltin="1"/>
    <cellStyle name="20% - Акцент2" xfId="28" builtinId="34" customBuiltin="1"/>
    <cellStyle name="20% - Акцент3" xfId="32" builtinId="38" customBuiltin="1"/>
    <cellStyle name="20% - Акцент4" xfId="36" builtinId="42" customBuiltin="1"/>
    <cellStyle name="20% - Акцент5" xfId="40" builtinId="46" customBuiltin="1"/>
    <cellStyle name="20% - Акцент6" xfId="44" builtinId="50" customBuiltin="1"/>
    <cellStyle name="40% - Акцент1" xfId="25" builtinId="31" customBuiltin="1"/>
    <cellStyle name="40% - Акцент2" xfId="29" builtinId="35" customBuiltin="1"/>
    <cellStyle name="40% - Акцент3" xfId="33" builtinId="39" customBuiltin="1"/>
    <cellStyle name="40% - Акцент4" xfId="37" builtinId="43" customBuiltin="1"/>
    <cellStyle name="40% - Акцент5" xfId="41" builtinId="47" customBuiltin="1"/>
    <cellStyle name="40% - Акцент6" xfId="45" builtinId="51" customBuiltin="1"/>
    <cellStyle name="60% - Акцент1" xfId="26" builtinId="32" customBuiltin="1"/>
    <cellStyle name="60% - Акцент2" xfId="30" builtinId="36" customBuiltin="1"/>
    <cellStyle name="60% - Акцент3" xfId="34" builtinId="40" customBuiltin="1"/>
    <cellStyle name="60% - Акцент4" xfId="38" builtinId="44" customBuiltin="1"/>
    <cellStyle name="60% - Акцент5" xfId="42" builtinId="48" customBuiltin="1"/>
    <cellStyle name="60% - Акцент6" xfId="46" builtinId="52" customBuiltin="1"/>
    <cellStyle name="br" xfId="68"/>
    <cellStyle name="col" xfId="69"/>
    <cellStyle name="style0" xfId="70"/>
    <cellStyle name="td" xfId="71"/>
    <cellStyle name="tr" xfId="72"/>
    <cellStyle name="xl21" xfId="73"/>
    <cellStyle name="xl22" xfId="50"/>
    <cellStyle name="xl22 2" xfId="86"/>
    <cellStyle name="xl23" xfId="51"/>
    <cellStyle name="xl24" xfId="4"/>
    <cellStyle name="xl24 2" xfId="89"/>
    <cellStyle name="xl24 3" xfId="105"/>
    <cellStyle name="xl24 4" xfId="52"/>
    <cellStyle name="xl25" xfId="53"/>
    <cellStyle name="xl25 2" xfId="90"/>
    <cellStyle name="xl26" xfId="54"/>
    <cellStyle name="xl26 2" xfId="91"/>
    <cellStyle name="xl27" xfId="55"/>
    <cellStyle name="xl27 2" xfId="92"/>
    <cellStyle name="xl28" xfId="74"/>
    <cellStyle name="xl29" xfId="56"/>
    <cellStyle name="xl29 2" xfId="93"/>
    <cellStyle name="xl30" xfId="57"/>
    <cellStyle name="xl31" xfId="5"/>
    <cellStyle name="xl31 2" xfId="94"/>
    <cellStyle name="xl31 3" xfId="106"/>
    <cellStyle name="xl31 4" xfId="58"/>
    <cellStyle name="xl32" xfId="75"/>
    <cellStyle name="xl33" xfId="59"/>
    <cellStyle name="xl33 2" xfId="99"/>
    <cellStyle name="xl34" xfId="2"/>
    <cellStyle name="xl34 2" xfId="100"/>
    <cellStyle name="xl34 3" xfId="103"/>
    <cellStyle name="xl34 4" xfId="60"/>
    <cellStyle name="xl35" xfId="76"/>
    <cellStyle name="xl36" xfId="3"/>
    <cellStyle name="xl36 2" xfId="101"/>
    <cellStyle name="xl36 3" xfId="104"/>
    <cellStyle name="xl36 4" xfId="61"/>
    <cellStyle name="xl37" xfId="62"/>
    <cellStyle name="xl37 2" xfId="102"/>
    <cellStyle name="xl38" xfId="63"/>
    <cellStyle name="xl38 2" xfId="95"/>
    <cellStyle name="xl39" xfId="64"/>
    <cellStyle name="xl39 2" xfId="96"/>
    <cellStyle name="xl40" xfId="77"/>
    <cellStyle name="xl41" xfId="78"/>
    <cellStyle name="xl42" xfId="65"/>
    <cellStyle name="xl42 2" xfId="97"/>
    <cellStyle name="xl43" xfId="79"/>
    <cellStyle name="xl44" xfId="80"/>
    <cellStyle name="xl45" xfId="66"/>
    <cellStyle name="xl45 2" xfId="98"/>
    <cellStyle name="xl46" xfId="67"/>
    <cellStyle name="xl47" xfId="81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Гиперссылка" xfId="1" builtinId="8"/>
    <cellStyle name="Заголовок 1" xfId="7" builtinId="16" customBuiltin="1"/>
    <cellStyle name="Заголовок 2" xfId="8" builtinId="17" customBuiltin="1"/>
    <cellStyle name="Заголовок 3" xfId="9" builtinId="18" customBuiltin="1"/>
    <cellStyle name="Заголовок 4" xfId="10" builtinId="19" customBuiltin="1"/>
    <cellStyle name="Итог" xfId="22" builtinId="25" customBuiltin="1"/>
    <cellStyle name="Контрольная ячейка" xfId="18" builtinId="23" customBuiltin="1"/>
    <cellStyle name="Название" xfId="6" builtinId="15" customBuiltin="1"/>
    <cellStyle name="Нейтральный" xfId="13" builtinId="28" customBuiltin="1"/>
    <cellStyle name="Обычный" xfId="0" builtinId="0"/>
    <cellStyle name="Обычный 2" xfId="47"/>
    <cellStyle name="Обычный 3" xfId="48"/>
    <cellStyle name="Обычный 4" xfId="49"/>
    <cellStyle name="Обычный 5" xfId="82"/>
    <cellStyle name="Обычный 6" xfId="83"/>
    <cellStyle name="Обычный 7" xfId="84"/>
    <cellStyle name="Обычный 8" xfId="88"/>
    <cellStyle name="Плохой" xfId="12" builtinId="27" customBuiltin="1"/>
    <cellStyle name="Пояснение" xfId="21" builtinId="53" customBuiltin="1"/>
    <cellStyle name="Примечание" xfId="20" builtinId="10" customBuiltin="1"/>
    <cellStyle name="Связанная ячейка" xfId="17" builtinId="24" customBuiltin="1"/>
    <cellStyle name="Текст предупреждения" xfId="19" builtinId="11" customBuiltin="1"/>
    <cellStyle name="Финансовый 2" xfId="87"/>
    <cellStyle name="Финансовый 3" xfId="85"/>
    <cellStyle name="Хороший" xfId="1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tabSelected="1" view="pageBreakPreview" topLeftCell="A23" zoomScale="115" zoomScaleNormal="100" zoomScaleSheetLayoutView="115" workbookViewId="0">
      <selection activeCell="D27" sqref="D27"/>
    </sheetView>
  </sheetViews>
  <sheetFormatPr defaultRowHeight="15.75"/>
  <cols>
    <col min="1" max="1" width="60.5703125" style="1" customWidth="1"/>
    <col min="2" max="2" width="18.5703125" style="11" customWidth="1"/>
    <col min="3" max="5" width="16.7109375" style="1" customWidth="1"/>
    <col min="6" max="6" width="9.140625" style="1"/>
    <col min="7" max="8" width="11.28515625" style="1" bestFit="1" customWidth="1"/>
    <col min="9" max="16384" width="9.140625" style="1"/>
  </cols>
  <sheetData>
    <row r="1" spans="1:5" ht="129.75" customHeight="1">
      <c r="A1" s="7"/>
      <c r="B1" s="16" t="s">
        <v>213</v>
      </c>
      <c r="C1" s="16"/>
      <c r="D1" s="16"/>
      <c r="E1" s="16"/>
    </row>
    <row r="2" spans="1:5" ht="15.75" customHeight="1">
      <c r="A2" s="2"/>
      <c r="B2" s="15"/>
      <c r="C2" s="16"/>
      <c r="D2" s="6"/>
      <c r="E2" s="6"/>
    </row>
    <row r="3" spans="1:5" ht="61.5" customHeight="1">
      <c r="A3" s="17" t="s">
        <v>5</v>
      </c>
      <c r="B3" s="17"/>
      <c r="C3" s="17"/>
      <c r="D3" s="17"/>
      <c r="E3" s="17"/>
    </row>
    <row r="4" spans="1:5">
      <c r="A4" s="3"/>
      <c r="B4" s="12"/>
      <c r="C4" s="4"/>
      <c r="D4" s="4"/>
      <c r="E4" s="4" t="s">
        <v>2</v>
      </c>
    </row>
    <row r="5" spans="1:5" ht="37.5">
      <c r="A5" s="9" t="s">
        <v>4</v>
      </c>
      <c r="B5" s="9" t="s">
        <v>3</v>
      </c>
      <c r="C5" s="9" t="s">
        <v>1</v>
      </c>
      <c r="D5" s="9" t="s">
        <v>6</v>
      </c>
      <c r="E5" s="9" t="s">
        <v>7</v>
      </c>
    </row>
    <row r="6" spans="1:5" ht="18.75">
      <c r="A6" s="5" t="s">
        <v>0</v>
      </c>
      <c r="B6" s="10"/>
      <c r="C6" s="8">
        <f>C7+C10+C13+C18+C21+C24+C27+C58+C76+C79+C82+C89+C93+C97+C100+C111+C115</f>
        <v>14423604.16</v>
      </c>
      <c r="D6" s="8">
        <f>D7+D10+D13+D18+D21+D24+D27+D58+D76+D79+D82+D89+D93+D97+D100+D111+D115</f>
        <v>6492426.6700000009</v>
      </c>
      <c r="E6" s="8">
        <f>E7+E10+E13+E18+E21+E24+E27+E58+E76+E79+E82+E89+E93+E97+E100+E111+E115</f>
        <v>6524327.5099999998</v>
      </c>
    </row>
    <row r="7" spans="1:5" ht="45" customHeight="1">
      <c r="A7" s="14" t="s">
        <v>8</v>
      </c>
      <c r="B7" s="13" t="s">
        <v>9</v>
      </c>
      <c r="C7" s="8">
        <v>397.89</v>
      </c>
      <c r="D7" s="8">
        <v>397.89</v>
      </c>
      <c r="E7" s="8">
        <v>397.89</v>
      </c>
    </row>
    <row r="8" spans="1:5" ht="56.25">
      <c r="A8" s="14" t="s">
        <v>10</v>
      </c>
      <c r="B8" s="13" t="s">
        <v>11</v>
      </c>
      <c r="C8" s="8">
        <v>397.89</v>
      </c>
      <c r="D8" s="8">
        <v>397.89</v>
      </c>
      <c r="E8" s="8">
        <v>397.89</v>
      </c>
    </row>
    <row r="9" spans="1:5" ht="37.5">
      <c r="A9" s="14" t="s">
        <v>12</v>
      </c>
      <c r="B9" s="13" t="s">
        <v>13</v>
      </c>
      <c r="C9" s="8">
        <v>397.89</v>
      </c>
      <c r="D9" s="8">
        <v>397.89</v>
      </c>
      <c r="E9" s="8">
        <v>397.89</v>
      </c>
    </row>
    <row r="10" spans="1:5" ht="40.5" customHeight="1">
      <c r="A10" s="14" t="s">
        <v>14</v>
      </c>
      <c r="B10" s="13" t="s">
        <v>15</v>
      </c>
      <c r="C10" s="8">
        <v>500</v>
      </c>
      <c r="D10" s="8">
        <v>500</v>
      </c>
      <c r="E10" s="8">
        <v>500</v>
      </c>
    </row>
    <row r="11" spans="1:5" ht="93.75">
      <c r="A11" s="14" t="s">
        <v>16</v>
      </c>
      <c r="B11" s="13" t="s">
        <v>17</v>
      </c>
      <c r="C11" s="8">
        <v>500</v>
      </c>
      <c r="D11" s="8">
        <v>500</v>
      </c>
      <c r="E11" s="8">
        <v>500</v>
      </c>
    </row>
    <row r="12" spans="1:5" ht="37.5">
      <c r="A12" s="14" t="s">
        <v>18</v>
      </c>
      <c r="B12" s="13" t="s">
        <v>19</v>
      </c>
      <c r="C12" s="8">
        <v>500</v>
      </c>
      <c r="D12" s="8">
        <v>500</v>
      </c>
      <c r="E12" s="8">
        <v>500</v>
      </c>
    </row>
    <row r="13" spans="1:5" ht="93.75">
      <c r="A13" s="14" t="s">
        <v>20</v>
      </c>
      <c r="B13" s="13" t="s">
        <v>21</v>
      </c>
      <c r="C13" s="8">
        <v>163000</v>
      </c>
      <c r="D13" s="8">
        <v>210736</v>
      </c>
      <c r="E13" s="8">
        <v>210736</v>
      </c>
    </row>
    <row r="14" spans="1:5" ht="37.5">
      <c r="A14" s="14" t="s">
        <v>22</v>
      </c>
      <c r="B14" s="13" t="s">
        <v>23</v>
      </c>
      <c r="C14" s="8">
        <v>3000</v>
      </c>
      <c r="D14" s="8">
        <v>10736</v>
      </c>
      <c r="E14" s="8">
        <v>10736</v>
      </c>
    </row>
    <row r="15" spans="1:5" ht="37.5">
      <c r="A15" s="14" t="s">
        <v>24</v>
      </c>
      <c r="B15" s="13" t="s">
        <v>25</v>
      </c>
      <c r="C15" s="8">
        <v>3000</v>
      </c>
      <c r="D15" s="8">
        <v>10736</v>
      </c>
      <c r="E15" s="8">
        <v>10736</v>
      </c>
    </row>
    <row r="16" spans="1:5" ht="56.25">
      <c r="A16" s="14" t="s">
        <v>26</v>
      </c>
      <c r="B16" s="13" t="s">
        <v>27</v>
      </c>
      <c r="C16" s="8">
        <v>160000</v>
      </c>
      <c r="D16" s="8">
        <v>200000</v>
      </c>
      <c r="E16" s="8">
        <v>200000</v>
      </c>
    </row>
    <row r="17" spans="1:5" ht="56.25">
      <c r="A17" s="14" t="s">
        <v>28</v>
      </c>
      <c r="B17" s="13" t="s">
        <v>29</v>
      </c>
      <c r="C17" s="8">
        <v>160000</v>
      </c>
      <c r="D17" s="8">
        <v>200000</v>
      </c>
      <c r="E17" s="8">
        <v>200000</v>
      </c>
    </row>
    <row r="18" spans="1:5" ht="56.25">
      <c r="A18" s="14" t="s">
        <v>30</v>
      </c>
      <c r="B18" s="13" t="s">
        <v>31</v>
      </c>
      <c r="C18" s="8">
        <v>9000</v>
      </c>
      <c r="D18" s="8">
        <v>7000</v>
      </c>
      <c r="E18" s="8">
        <v>7000</v>
      </c>
    </row>
    <row r="19" spans="1:5" ht="37.5">
      <c r="A19" s="14" t="s">
        <v>32</v>
      </c>
      <c r="B19" s="13" t="s">
        <v>33</v>
      </c>
      <c r="C19" s="8">
        <v>9000</v>
      </c>
      <c r="D19" s="8">
        <v>7000</v>
      </c>
      <c r="E19" s="8">
        <v>7000</v>
      </c>
    </row>
    <row r="20" spans="1:5" ht="39.75" customHeight="1">
      <c r="A20" s="14" t="s">
        <v>34</v>
      </c>
      <c r="B20" s="13" t="s">
        <v>35</v>
      </c>
      <c r="C20" s="8">
        <v>9000</v>
      </c>
      <c r="D20" s="8">
        <v>7000</v>
      </c>
      <c r="E20" s="8">
        <v>7000</v>
      </c>
    </row>
    <row r="21" spans="1:5" ht="56.25">
      <c r="A21" s="14" t="s">
        <v>36</v>
      </c>
      <c r="B21" s="13" t="s">
        <v>37</v>
      </c>
      <c r="C21" s="8">
        <v>220931.59</v>
      </c>
      <c r="D21" s="8">
        <v>212103.13</v>
      </c>
      <c r="E21" s="8">
        <v>226582.98</v>
      </c>
    </row>
    <row r="22" spans="1:5" ht="37.5">
      <c r="A22" s="14" t="s">
        <v>38</v>
      </c>
      <c r="B22" s="13" t="s">
        <v>217</v>
      </c>
      <c r="C22" s="8">
        <v>220931.59</v>
      </c>
      <c r="D22" s="8">
        <v>212103.13</v>
      </c>
      <c r="E22" s="8">
        <v>226582.98</v>
      </c>
    </row>
    <row r="23" spans="1:5" ht="37.5">
      <c r="A23" s="14" t="s">
        <v>39</v>
      </c>
      <c r="B23" s="13" t="s">
        <v>206</v>
      </c>
      <c r="C23" s="8">
        <v>220931.59</v>
      </c>
      <c r="D23" s="8">
        <v>212103.13</v>
      </c>
      <c r="E23" s="8">
        <v>226582.98</v>
      </c>
    </row>
    <row r="24" spans="1:5" ht="62.25" customHeight="1">
      <c r="A24" s="14" t="s">
        <v>40</v>
      </c>
      <c r="B24" s="13" t="s">
        <v>41</v>
      </c>
      <c r="C24" s="8">
        <v>18926</v>
      </c>
      <c r="D24" s="8">
        <v>18926</v>
      </c>
      <c r="E24" s="8">
        <v>18926</v>
      </c>
    </row>
    <row r="25" spans="1:5" ht="56.25">
      <c r="A25" s="14" t="s">
        <v>42</v>
      </c>
      <c r="B25" s="13" t="s">
        <v>43</v>
      </c>
      <c r="C25" s="8">
        <v>18926</v>
      </c>
      <c r="D25" s="8">
        <v>18926</v>
      </c>
      <c r="E25" s="8">
        <v>18926</v>
      </c>
    </row>
    <row r="26" spans="1:5" ht="56.25">
      <c r="A26" s="14" t="s">
        <v>44</v>
      </c>
      <c r="B26" s="13" t="s">
        <v>45</v>
      </c>
      <c r="C26" s="8">
        <v>18926</v>
      </c>
      <c r="D26" s="8">
        <v>18926</v>
      </c>
      <c r="E26" s="8">
        <v>18926</v>
      </c>
    </row>
    <row r="27" spans="1:5" ht="56.25">
      <c r="A27" s="14" t="s">
        <v>46</v>
      </c>
      <c r="B27" s="13" t="s">
        <v>47</v>
      </c>
      <c r="C27" s="8">
        <f>C28+C32</f>
        <v>11400240.540000001</v>
      </c>
      <c r="D27" s="8">
        <f t="shared" ref="D27:E27" si="0">D28+D32</f>
        <v>3450300.8899999997</v>
      </c>
      <c r="E27" s="8">
        <f t="shared" si="0"/>
        <v>3466013.4799999995</v>
      </c>
    </row>
    <row r="28" spans="1:5" ht="18.75">
      <c r="A28" s="14" t="s">
        <v>48</v>
      </c>
      <c r="B28" s="13" t="s">
        <v>49</v>
      </c>
      <c r="C28" s="8">
        <f>C29+C30+C31</f>
        <v>404837.55</v>
      </c>
      <c r="D28" s="8">
        <f t="shared" ref="D28:E28" si="1">D29+D30+D31</f>
        <v>435969.89</v>
      </c>
      <c r="E28" s="8">
        <f t="shared" si="1"/>
        <v>435991.87</v>
      </c>
    </row>
    <row r="29" spans="1:5" ht="198" customHeight="1">
      <c r="A29" s="14" t="s">
        <v>50</v>
      </c>
      <c r="B29" s="13" t="s">
        <v>51</v>
      </c>
      <c r="C29" s="24">
        <v>8277.4</v>
      </c>
      <c r="D29" s="8">
        <v>15354.87</v>
      </c>
      <c r="E29" s="8">
        <v>15327.76</v>
      </c>
    </row>
    <row r="30" spans="1:5" ht="93.75">
      <c r="A30" s="14" t="s">
        <v>52</v>
      </c>
      <c r="B30" s="13" t="s">
        <v>53</v>
      </c>
      <c r="C30" s="8">
        <v>31334.11</v>
      </c>
      <c r="D30" s="8">
        <v>56123.23</v>
      </c>
      <c r="E30" s="8">
        <v>56891.88</v>
      </c>
    </row>
    <row r="31" spans="1:5" ht="150">
      <c r="A31" s="14" t="s">
        <v>54</v>
      </c>
      <c r="B31" s="13" t="s">
        <v>55</v>
      </c>
      <c r="C31" s="8">
        <v>365226.04</v>
      </c>
      <c r="D31" s="8">
        <v>364491.79</v>
      </c>
      <c r="E31" s="8">
        <v>363772.23</v>
      </c>
    </row>
    <row r="32" spans="1:5" ht="18.75">
      <c r="A32" s="14" t="s">
        <v>56</v>
      </c>
      <c r="B32" s="13" t="s">
        <v>57</v>
      </c>
      <c r="C32" s="8">
        <f>C33+C37+C49+C51+C54</f>
        <v>10995402.99</v>
      </c>
      <c r="D32" s="8">
        <f t="shared" ref="D32:E32" si="2">D33+D37+D49+D51+D54</f>
        <v>3014330.9999999995</v>
      </c>
      <c r="E32" s="8">
        <f t="shared" si="2"/>
        <v>3030021.6099999994</v>
      </c>
    </row>
    <row r="33" spans="1:5" ht="37.5">
      <c r="A33" s="14" t="s">
        <v>58</v>
      </c>
      <c r="B33" s="13" t="s">
        <v>59</v>
      </c>
      <c r="C33" s="8">
        <v>3115160.24</v>
      </c>
      <c r="D33" s="8">
        <v>1137118.44</v>
      </c>
      <c r="E33" s="8">
        <v>1137118.44</v>
      </c>
    </row>
    <row r="34" spans="1:5" ht="152.25" customHeight="1">
      <c r="A34" s="14" t="s">
        <v>60</v>
      </c>
      <c r="B34" s="13" t="s">
        <v>61</v>
      </c>
      <c r="C34" s="8">
        <v>1991918</v>
      </c>
      <c r="D34" s="8">
        <v>0</v>
      </c>
      <c r="E34" s="8">
        <v>0</v>
      </c>
    </row>
    <row r="35" spans="1:5" ht="56.25">
      <c r="A35" s="14" t="s">
        <v>62</v>
      </c>
      <c r="B35" s="13" t="s">
        <v>63</v>
      </c>
      <c r="C35" s="8">
        <v>719094.24</v>
      </c>
      <c r="D35" s="8">
        <v>732970.44</v>
      </c>
      <c r="E35" s="8">
        <v>732970.44</v>
      </c>
    </row>
    <row r="36" spans="1:5" ht="37.5">
      <c r="A36" s="14" t="s">
        <v>64</v>
      </c>
      <c r="B36" s="13" t="s">
        <v>65</v>
      </c>
      <c r="C36" s="8">
        <v>404148</v>
      </c>
      <c r="D36" s="8">
        <v>404148</v>
      </c>
      <c r="E36" s="8">
        <v>404148</v>
      </c>
    </row>
    <row r="37" spans="1:5" ht="44.25" customHeight="1">
      <c r="A37" s="14" t="s">
        <v>66</v>
      </c>
      <c r="B37" s="13" t="s">
        <v>67</v>
      </c>
      <c r="C37" s="8">
        <f>7497849.52+24305.1</f>
        <v>7522154.6199999992</v>
      </c>
      <c r="D37" s="8">
        <v>1515547.57</v>
      </c>
      <c r="E37" s="8">
        <v>1515547.57</v>
      </c>
    </row>
    <row r="38" spans="1:5" ht="75.75" customHeight="1">
      <c r="A38" s="14" t="s">
        <v>68</v>
      </c>
      <c r="B38" s="13" t="s">
        <v>69</v>
      </c>
      <c r="C38" s="8">
        <v>10371.09</v>
      </c>
      <c r="D38" s="8">
        <v>20546.25</v>
      </c>
      <c r="E38" s="8">
        <v>20546.25</v>
      </c>
    </row>
    <row r="39" spans="1:5" ht="128.25" customHeight="1">
      <c r="A39" s="14" t="s">
        <v>70</v>
      </c>
      <c r="B39" s="13" t="s">
        <v>71</v>
      </c>
      <c r="C39" s="8">
        <v>5951325</v>
      </c>
      <c r="D39" s="8">
        <v>0</v>
      </c>
      <c r="E39" s="8">
        <v>0</v>
      </c>
    </row>
    <row r="40" spans="1:5" ht="56.25">
      <c r="A40" s="14" t="s">
        <v>72</v>
      </c>
      <c r="B40" s="13" t="s">
        <v>73</v>
      </c>
      <c r="C40" s="8">
        <v>10152.209999999999</v>
      </c>
      <c r="D40" s="8">
        <v>10152.209999999999</v>
      </c>
      <c r="E40" s="8">
        <v>10152.209999999999</v>
      </c>
    </row>
    <row r="41" spans="1:5" ht="56.25">
      <c r="A41" s="14" t="s">
        <v>74</v>
      </c>
      <c r="B41" s="13" t="s">
        <v>75</v>
      </c>
      <c r="C41" s="8">
        <f>547833.45+24305.1</f>
        <v>572138.54999999993</v>
      </c>
      <c r="D41" s="8">
        <v>515633.45</v>
      </c>
      <c r="E41" s="8">
        <v>515633.45</v>
      </c>
    </row>
    <row r="42" spans="1:5" ht="56.25">
      <c r="A42" s="14" t="s">
        <v>76</v>
      </c>
      <c r="B42" s="13" t="s">
        <v>77</v>
      </c>
      <c r="C42" s="8">
        <v>200383.71</v>
      </c>
      <c r="D42" s="8">
        <v>231582.33</v>
      </c>
      <c r="E42" s="8">
        <v>231582.33</v>
      </c>
    </row>
    <row r="43" spans="1:5" ht="99.75" customHeight="1">
      <c r="A43" s="14" t="s">
        <v>78</v>
      </c>
      <c r="B43" s="13" t="s">
        <v>79</v>
      </c>
      <c r="C43" s="8">
        <v>12981.78</v>
      </c>
      <c r="D43" s="8">
        <v>12981.78</v>
      </c>
      <c r="E43" s="8">
        <v>12981.78</v>
      </c>
    </row>
    <row r="44" spans="1:5" ht="112.5">
      <c r="A44" s="14" t="s">
        <v>80</v>
      </c>
      <c r="B44" s="13" t="s">
        <v>81</v>
      </c>
      <c r="C44" s="8">
        <v>2384.87</v>
      </c>
      <c r="D44" s="8">
        <v>0</v>
      </c>
      <c r="E44" s="8">
        <v>0</v>
      </c>
    </row>
    <row r="45" spans="1:5" ht="75">
      <c r="A45" s="14" t="s">
        <v>82</v>
      </c>
      <c r="B45" s="13" t="s">
        <v>83</v>
      </c>
      <c r="C45" s="8">
        <v>22392.880000000001</v>
      </c>
      <c r="D45" s="8">
        <v>22392.880000000001</v>
      </c>
      <c r="E45" s="8">
        <v>22392.880000000001</v>
      </c>
    </row>
    <row r="46" spans="1:5" ht="37.5">
      <c r="A46" s="14" t="s">
        <v>84</v>
      </c>
      <c r="B46" s="13" t="s">
        <v>85</v>
      </c>
      <c r="C46" s="8">
        <v>20891.759999999998</v>
      </c>
      <c r="D46" s="8">
        <v>20891.759999999998</v>
      </c>
      <c r="E46" s="8">
        <v>20891.759999999998</v>
      </c>
    </row>
    <row r="47" spans="1:5" ht="37.5">
      <c r="A47" s="14" t="s">
        <v>86</v>
      </c>
      <c r="B47" s="13" t="s">
        <v>87</v>
      </c>
      <c r="C47" s="8">
        <v>34601.58</v>
      </c>
      <c r="D47" s="8">
        <v>34601.58</v>
      </c>
      <c r="E47" s="8">
        <v>34601.58</v>
      </c>
    </row>
    <row r="48" spans="1:5" ht="75">
      <c r="A48" s="14" t="s">
        <v>88</v>
      </c>
      <c r="B48" s="13" t="s">
        <v>89</v>
      </c>
      <c r="C48" s="8">
        <v>684531.19</v>
      </c>
      <c r="D48" s="8">
        <v>646765.32999999996</v>
      </c>
      <c r="E48" s="8">
        <v>646765.32999999996</v>
      </c>
    </row>
    <row r="49" spans="1:5" ht="56.25">
      <c r="A49" s="14" t="s">
        <v>90</v>
      </c>
      <c r="B49" s="13" t="s">
        <v>91</v>
      </c>
      <c r="C49" s="8">
        <v>204361.59</v>
      </c>
      <c r="D49" s="8">
        <v>215383.69</v>
      </c>
      <c r="E49" s="8">
        <v>215383.69</v>
      </c>
    </row>
    <row r="50" spans="1:5" ht="56.25">
      <c r="A50" s="14" t="s">
        <v>92</v>
      </c>
      <c r="B50" s="13" t="s">
        <v>93</v>
      </c>
      <c r="C50" s="8">
        <v>204361.59</v>
      </c>
      <c r="D50" s="8">
        <v>215383.69</v>
      </c>
      <c r="E50" s="8">
        <v>215383.69</v>
      </c>
    </row>
    <row r="51" spans="1:5" ht="56.25">
      <c r="A51" s="14" t="s">
        <v>94</v>
      </c>
      <c r="B51" s="13" t="s">
        <v>95</v>
      </c>
      <c r="C51" s="8">
        <v>18926.73</v>
      </c>
      <c r="D51" s="8">
        <v>12125.3</v>
      </c>
      <c r="E51" s="8">
        <v>12125.3</v>
      </c>
    </row>
    <row r="52" spans="1:5" ht="93.75" customHeight="1">
      <c r="A52" s="14" t="s">
        <v>96</v>
      </c>
      <c r="B52" s="13" t="s">
        <v>97</v>
      </c>
      <c r="C52" s="8">
        <v>9339.43</v>
      </c>
      <c r="D52" s="8">
        <v>2538</v>
      </c>
      <c r="E52" s="8">
        <v>2538</v>
      </c>
    </row>
    <row r="53" spans="1:5" ht="56.25">
      <c r="A53" s="14" t="s">
        <v>98</v>
      </c>
      <c r="B53" s="13" t="s">
        <v>99</v>
      </c>
      <c r="C53" s="8">
        <v>9587.2999999999993</v>
      </c>
      <c r="D53" s="8">
        <v>9587.2999999999993</v>
      </c>
      <c r="E53" s="8">
        <v>9587.2999999999993</v>
      </c>
    </row>
    <row r="54" spans="1:5" ht="43.5" customHeight="1">
      <c r="A54" s="14" t="s">
        <v>100</v>
      </c>
      <c r="B54" s="13" t="s">
        <v>101</v>
      </c>
      <c r="C54" s="8">
        <v>134799.81</v>
      </c>
      <c r="D54" s="8">
        <f>18430.8+115725.2</f>
        <v>134156</v>
      </c>
      <c r="E54" s="8">
        <f>18430.8+E55</f>
        <v>149846.60999999999</v>
      </c>
    </row>
    <row r="55" spans="1:5" ht="37.5">
      <c r="A55" s="14" t="s">
        <v>161</v>
      </c>
      <c r="B55" s="13" t="s">
        <v>207</v>
      </c>
      <c r="C55" s="8">
        <v>116368.99</v>
      </c>
      <c r="D55" s="8">
        <v>115725.2</v>
      </c>
      <c r="E55" s="8">
        <v>131415.81</v>
      </c>
    </row>
    <row r="56" spans="1:5" ht="81.75" customHeight="1">
      <c r="A56" s="14" t="s">
        <v>102</v>
      </c>
      <c r="B56" s="13" t="s">
        <v>103</v>
      </c>
      <c r="C56" s="8">
        <v>13110.02</v>
      </c>
      <c r="D56" s="8">
        <v>13110</v>
      </c>
      <c r="E56" s="8">
        <v>13110</v>
      </c>
    </row>
    <row r="57" spans="1:5" ht="37.5">
      <c r="A57" s="14" t="s">
        <v>104</v>
      </c>
      <c r="B57" s="13" t="s">
        <v>105</v>
      </c>
      <c r="C57" s="8">
        <v>5320.8</v>
      </c>
      <c r="D57" s="8">
        <v>5320.8</v>
      </c>
      <c r="E57" s="8">
        <v>5320.8</v>
      </c>
    </row>
    <row r="58" spans="1:5" ht="37.5">
      <c r="A58" s="14" t="s">
        <v>106</v>
      </c>
      <c r="B58" s="13" t="s">
        <v>107</v>
      </c>
      <c r="C58" s="8">
        <v>534843.96</v>
      </c>
      <c r="D58" s="8">
        <f>505968.1+16192</f>
        <v>522160.1</v>
      </c>
      <c r="E58" s="8">
        <f>505968.1+16192</f>
        <v>522160.1</v>
      </c>
    </row>
    <row r="59" spans="1:5" ht="37.5">
      <c r="A59" s="14" t="s">
        <v>108</v>
      </c>
      <c r="B59" s="13" t="s">
        <v>109</v>
      </c>
      <c r="C59" s="8">
        <v>23099.68</v>
      </c>
      <c r="D59" s="8">
        <v>16163.3</v>
      </c>
      <c r="E59" s="8">
        <v>16163.3</v>
      </c>
    </row>
    <row r="60" spans="1:5" ht="56.25">
      <c r="A60" s="14" t="s">
        <v>110</v>
      </c>
      <c r="B60" s="13" t="s">
        <v>111</v>
      </c>
      <c r="C60" s="8">
        <v>6938.06</v>
      </c>
      <c r="D60" s="8">
        <v>0</v>
      </c>
      <c r="E60" s="8">
        <v>0</v>
      </c>
    </row>
    <row r="61" spans="1:5" ht="18.75">
      <c r="A61" s="14" t="s">
        <v>112</v>
      </c>
      <c r="B61" s="13" t="s">
        <v>113</v>
      </c>
      <c r="C61" s="8">
        <v>16161.62</v>
      </c>
      <c r="D61" s="8">
        <v>16163.3</v>
      </c>
      <c r="E61" s="8">
        <v>16163.3</v>
      </c>
    </row>
    <row r="62" spans="1:5" ht="37.5" customHeight="1">
      <c r="A62" s="14" t="s">
        <v>114</v>
      </c>
      <c r="B62" s="13" t="s">
        <v>115</v>
      </c>
      <c r="C62" s="8">
        <v>342444.19</v>
      </c>
      <c r="D62" s="8">
        <v>357646.7</v>
      </c>
      <c r="E62" s="8">
        <v>357646.7</v>
      </c>
    </row>
    <row r="63" spans="1:5" ht="21.75" customHeight="1">
      <c r="A63" s="14" t="s">
        <v>116</v>
      </c>
      <c r="B63" s="13" t="s">
        <v>117</v>
      </c>
      <c r="C63" s="8">
        <v>342444.19</v>
      </c>
      <c r="D63" s="8">
        <v>357646.7</v>
      </c>
      <c r="E63" s="8">
        <v>357646.7</v>
      </c>
    </row>
    <row r="64" spans="1:5" ht="55.5" customHeight="1">
      <c r="A64" s="14" t="s">
        <v>118</v>
      </c>
      <c r="B64" s="13" t="s">
        <v>119</v>
      </c>
      <c r="C64" s="8">
        <v>28829.23</v>
      </c>
      <c r="D64" s="8">
        <v>28898.6</v>
      </c>
      <c r="E64" s="8">
        <v>28898.6</v>
      </c>
    </row>
    <row r="65" spans="1:5" ht="37.5">
      <c r="A65" s="14" t="s">
        <v>120</v>
      </c>
      <c r="B65" s="13" t="s">
        <v>121</v>
      </c>
      <c r="C65" s="8">
        <v>28829.23</v>
      </c>
      <c r="D65" s="8">
        <v>28898.6</v>
      </c>
      <c r="E65" s="8">
        <v>28898.6</v>
      </c>
    </row>
    <row r="66" spans="1:5" ht="37.5">
      <c r="A66" s="14" t="s">
        <v>122</v>
      </c>
      <c r="B66" s="13" t="s">
        <v>123</v>
      </c>
      <c r="C66" s="8">
        <v>14381.3</v>
      </c>
      <c r="D66" s="8">
        <v>14381.3</v>
      </c>
      <c r="E66" s="8">
        <v>14381.3</v>
      </c>
    </row>
    <row r="67" spans="1:5" ht="18.75">
      <c r="A67" s="14" t="s">
        <v>124</v>
      </c>
      <c r="B67" s="13" t="s">
        <v>125</v>
      </c>
      <c r="C67" s="8">
        <v>13881.3</v>
      </c>
      <c r="D67" s="8">
        <v>13881.3</v>
      </c>
      <c r="E67" s="8">
        <v>13881.3</v>
      </c>
    </row>
    <row r="68" spans="1:5" ht="18.75">
      <c r="A68" s="14" t="s">
        <v>126</v>
      </c>
      <c r="B68" s="13" t="s">
        <v>127</v>
      </c>
      <c r="C68" s="8">
        <v>500</v>
      </c>
      <c r="D68" s="8">
        <v>500</v>
      </c>
      <c r="E68" s="8">
        <v>500</v>
      </c>
    </row>
    <row r="69" spans="1:5" ht="37.5">
      <c r="A69" s="14" t="s">
        <v>128</v>
      </c>
      <c r="B69" s="13" t="s">
        <v>129</v>
      </c>
      <c r="C69" s="8">
        <v>74952.429999999993</v>
      </c>
      <c r="D69" s="8">
        <v>60294.8</v>
      </c>
      <c r="E69" s="8">
        <v>60294.8</v>
      </c>
    </row>
    <row r="70" spans="1:5" ht="18.75">
      <c r="A70" s="14" t="s">
        <v>130</v>
      </c>
      <c r="B70" s="13" t="s">
        <v>131</v>
      </c>
      <c r="C70" s="8">
        <v>74952.429999999993</v>
      </c>
      <c r="D70" s="8">
        <v>60294.8</v>
      </c>
      <c r="E70" s="8">
        <v>60294.8</v>
      </c>
    </row>
    <row r="71" spans="1:5" ht="56.25">
      <c r="A71" s="14" t="s">
        <v>132</v>
      </c>
      <c r="B71" s="13" t="s">
        <v>133</v>
      </c>
      <c r="C71" s="8">
        <v>5783.4</v>
      </c>
      <c r="D71" s="8">
        <v>5783.4</v>
      </c>
      <c r="E71" s="8">
        <v>5783.4</v>
      </c>
    </row>
    <row r="72" spans="1:5" ht="21.75" customHeight="1">
      <c r="A72" s="14" t="s">
        <v>134</v>
      </c>
      <c r="B72" s="13" t="s">
        <v>135</v>
      </c>
      <c r="C72" s="8">
        <v>5783.4</v>
      </c>
      <c r="D72" s="8">
        <v>5783.4</v>
      </c>
      <c r="E72" s="8">
        <v>5783.4</v>
      </c>
    </row>
    <row r="73" spans="1:5" ht="45" customHeight="1">
      <c r="A73" s="14" t="s">
        <v>100</v>
      </c>
      <c r="B73" s="13" t="s">
        <v>136</v>
      </c>
      <c r="C73" s="8">
        <v>45353.73</v>
      </c>
      <c r="D73" s="8">
        <f>D74+D75</f>
        <v>38992</v>
      </c>
      <c r="E73" s="8">
        <f>E74+E75</f>
        <v>38992</v>
      </c>
    </row>
    <row r="74" spans="1:5" ht="37.5">
      <c r="A74" s="14" t="s">
        <v>161</v>
      </c>
      <c r="B74" s="13" t="s">
        <v>208</v>
      </c>
      <c r="C74" s="8">
        <v>22553.73</v>
      </c>
      <c r="D74" s="8">
        <v>16192</v>
      </c>
      <c r="E74" s="8">
        <v>16192</v>
      </c>
    </row>
    <row r="75" spans="1:5" ht="56.25">
      <c r="A75" s="14" t="s">
        <v>137</v>
      </c>
      <c r="B75" s="13" t="s">
        <v>138</v>
      </c>
      <c r="C75" s="8">
        <v>22800</v>
      </c>
      <c r="D75" s="8">
        <v>22800</v>
      </c>
      <c r="E75" s="8">
        <v>22800</v>
      </c>
    </row>
    <row r="76" spans="1:5" ht="73.5" customHeight="1">
      <c r="A76" s="14" t="s">
        <v>139</v>
      </c>
      <c r="B76" s="13" t="s">
        <v>140</v>
      </c>
      <c r="C76" s="8">
        <v>485</v>
      </c>
      <c r="D76" s="8">
        <v>485</v>
      </c>
      <c r="E76" s="8">
        <v>485</v>
      </c>
    </row>
    <row r="77" spans="1:5" ht="56.25">
      <c r="A77" s="14" t="s">
        <v>141</v>
      </c>
      <c r="B77" s="13" t="s">
        <v>142</v>
      </c>
      <c r="C77" s="8">
        <v>485</v>
      </c>
      <c r="D77" s="8">
        <v>485</v>
      </c>
      <c r="E77" s="8">
        <v>485</v>
      </c>
    </row>
    <row r="78" spans="1:5" ht="56.25">
      <c r="A78" s="14" t="s">
        <v>143</v>
      </c>
      <c r="B78" s="13" t="s">
        <v>144</v>
      </c>
      <c r="C78" s="8">
        <v>485</v>
      </c>
      <c r="D78" s="8">
        <v>485</v>
      </c>
      <c r="E78" s="8">
        <v>485</v>
      </c>
    </row>
    <row r="79" spans="1:5" ht="56.25">
      <c r="A79" s="14" t="s">
        <v>145</v>
      </c>
      <c r="B79" s="13" t="s">
        <v>146</v>
      </c>
      <c r="C79" s="8">
        <v>150</v>
      </c>
      <c r="D79" s="8">
        <v>150</v>
      </c>
      <c r="E79" s="8">
        <v>150</v>
      </c>
    </row>
    <row r="80" spans="1:5" ht="37.5">
      <c r="A80" s="14" t="s">
        <v>147</v>
      </c>
      <c r="B80" s="13" t="s">
        <v>148</v>
      </c>
      <c r="C80" s="8">
        <v>150</v>
      </c>
      <c r="D80" s="8">
        <v>150</v>
      </c>
      <c r="E80" s="8">
        <v>150</v>
      </c>
    </row>
    <row r="81" spans="1:8" ht="37.5">
      <c r="A81" s="14" t="s">
        <v>149</v>
      </c>
      <c r="B81" s="13" t="s">
        <v>150</v>
      </c>
      <c r="C81" s="8">
        <v>150</v>
      </c>
      <c r="D81" s="8">
        <v>150</v>
      </c>
      <c r="E81" s="8">
        <v>150</v>
      </c>
    </row>
    <row r="82" spans="1:8" ht="56.25">
      <c r="A82" s="14" t="s">
        <v>151</v>
      </c>
      <c r="B82" s="13" t="s">
        <v>152</v>
      </c>
      <c r="C82" s="8">
        <v>554829.06999999995</v>
      </c>
      <c r="D82" s="8">
        <f>D83+D85+D87</f>
        <v>554589.98</v>
      </c>
      <c r="E82" s="8">
        <f>E83+E85+E87</f>
        <v>554389.98</v>
      </c>
      <c r="G82" s="19"/>
      <c r="H82" s="19"/>
    </row>
    <row r="83" spans="1:8" ht="44.25" customHeight="1">
      <c r="A83" s="14" t="s">
        <v>153</v>
      </c>
      <c r="B83" s="13" t="s">
        <v>154</v>
      </c>
      <c r="C83" s="8">
        <v>507597.95</v>
      </c>
      <c r="D83" s="8">
        <v>507597.95</v>
      </c>
      <c r="E83" s="8">
        <v>507597.95</v>
      </c>
    </row>
    <row r="84" spans="1:8" ht="18.75">
      <c r="A84" s="14" t="s">
        <v>155</v>
      </c>
      <c r="B84" s="13" t="s">
        <v>156</v>
      </c>
      <c r="C84" s="8">
        <v>507597.95</v>
      </c>
      <c r="D84" s="8">
        <v>507597.95</v>
      </c>
      <c r="E84" s="8">
        <v>507597.95</v>
      </c>
    </row>
    <row r="85" spans="1:8" ht="75">
      <c r="A85" s="14" t="s">
        <v>157</v>
      </c>
      <c r="B85" s="13" t="s">
        <v>158</v>
      </c>
      <c r="C85" s="8">
        <v>17000</v>
      </c>
      <c r="D85" s="8">
        <v>17000</v>
      </c>
      <c r="E85" s="8">
        <v>17000</v>
      </c>
    </row>
    <row r="86" spans="1:8" ht="56.25">
      <c r="A86" s="14" t="s">
        <v>214</v>
      </c>
      <c r="B86" s="13" t="s">
        <v>159</v>
      </c>
      <c r="C86" s="8">
        <v>17000</v>
      </c>
      <c r="D86" s="8">
        <v>17000</v>
      </c>
      <c r="E86" s="8">
        <v>17000</v>
      </c>
    </row>
    <row r="87" spans="1:8" ht="42" customHeight="1">
      <c r="A87" s="14" t="s">
        <v>100</v>
      </c>
      <c r="B87" s="13" t="s">
        <v>160</v>
      </c>
      <c r="C87" s="8">
        <v>30231.119999999999</v>
      </c>
      <c r="D87" s="8">
        <f>D88</f>
        <v>29992.03</v>
      </c>
      <c r="E87" s="8">
        <f>E88</f>
        <v>29792.03</v>
      </c>
    </row>
    <row r="88" spans="1:8" ht="37.5">
      <c r="A88" s="14" t="s">
        <v>161</v>
      </c>
      <c r="B88" s="13" t="s">
        <v>162</v>
      </c>
      <c r="C88" s="8">
        <v>30231.119999999999</v>
      </c>
      <c r="D88" s="8">
        <v>29992.03</v>
      </c>
      <c r="E88" s="8">
        <v>29792.03</v>
      </c>
    </row>
    <row r="89" spans="1:8" ht="55.5" customHeight="1">
      <c r="A89" s="14" t="s">
        <v>163</v>
      </c>
      <c r="B89" s="13" t="s">
        <v>164</v>
      </c>
      <c r="C89" s="8">
        <v>1800</v>
      </c>
      <c r="D89" s="8">
        <v>1800</v>
      </c>
      <c r="E89" s="8">
        <v>1800</v>
      </c>
    </row>
    <row r="90" spans="1:8" ht="56.25">
      <c r="A90" s="14" t="s">
        <v>165</v>
      </c>
      <c r="B90" s="13" t="s">
        <v>166</v>
      </c>
      <c r="C90" s="8">
        <v>1800</v>
      </c>
      <c r="D90" s="8">
        <v>1800</v>
      </c>
      <c r="E90" s="8">
        <v>1800</v>
      </c>
    </row>
    <row r="91" spans="1:8" ht="56.25">
      <c r="A91" s="14" t="s">
        <v>165</v>
      </c>
      <c r="B91" s="13" t="s">
        <v>166</v>
      </c>
      <c r="C91" s="8">
        <v>0</v>
      </c>
      <c r="D91" s="8">
        <v>0</v>
      </c>
      <c r="E91" s="8">
        <v>0</v>
      </c>
    </row>
    <row r="92" spans="1:8" ht="37.5">
      <c r="A92" s="14" t="s">
        <v>167</v>
      </c>
      <c r="B92" s="13" t="s">
        <v>168</v>
      </c>
      <c r="C92" s="8">
        <v>1800</v>
      </c>
      <c r="D92" s="8">
        <v>1800</v>
      </c>
      <c r="E92" s="8">
        <v>1800</v>
      </c>
    </row>
    <row r="93" spans="1:8" ht="37.5">
      <c r="A93" s="14" t="s">
        <v>169</v>
      </c>
      <c r="B93" s="13" t="s">
        <v>170</v>
      </c>
      <c r="C93" s="8">
        <v>8256.4500000000007</v>
      </c>
      <c r="D93" s="8">
        <v>7856.45</v>
      </c>
      <c r="E93" s="8">
        <v>7856.45</v>
      </c>
    </row>
    <row r="94" spans="1:8" ht="37.5">
      <c r="A94" s="14" t="s">
        <v>171</v>
      </c>
      <c r="B94" s="13" t="s">
        <v>172</v>
      </c>
      <c r="C94" s="8">
        <v>8256.4500000000007</v>
      </c>
      <c r="D94" s="8">
        <v>7856.45</v>
      </c>
      <c r="E94" s="8">
        <v>7856.45</v>
      </c>
    </row>
    <row r="95" spans="1:8" ht="37.5">
      <c r="A95" s="14" t="s">
        <v>173</v>
      </c>
      <c r="B95" s="13" t="s">
        <v>174</v>
      </c>
      <c r="C95" s="8">
        <v>5256.45</v>
      </c>
      <c r="D95" s="8">
        <v>4856.45</v>
      </c>
      <c r="E95" s="8">
        <v>4856.45</v>
      </c>
    </row>
    <row r="96" spans="1:8" ht="18.75">
      <c r="A96" s="14" t="s">
        <v>175</v>
      </c>
      <c r="B96" s="13" t="s">
        <v>176</v>
      </c>
      <c r="C96" s="8">
        <v>3000</v>
      </c>
      <c r="D96" s="8">
        <v>3000</v>
      </c>
      <c r="E96" s="8">
        <v>3000</v>
      </c>
    </row>
    <row r="97" spans="1:5" ht="112.5">
      <c r="A97" s="14" t="s">
        <v>177</v>
      </c>
      <c r="B97" s="13" t="s">
        <v>178</v>
      </c>
      <c r="C97" s="8">
        <v>14175</v>
      </c>
      <c r="D97" s="8">
        <v>14175</v>
      </c>
      <c r="E97" s="8">
        <v>14175</v>
      </c>
    </row>
    <row r="98" spans="1:5" ht="37.5">
      <c r="A98" s="14" t="s">
        <v>179</v>
      </c>
      <c r="B98" s="13" t="s">
        <v>180</v>
      </c>
      <c r="C98" s="8">
        <v>14175</v>
      </c>
      <c r="D98" s="8">
        <v>14175</v>
      </c>
      <c r="E98" s="8">
        <v>14175</v>
      </c>
    </row>
    <row r="99" spans="1:5" ht="78.75" customHeight="1">
      <c r="A99" s="14" t="s">
        <v>181</v>
      </c>
      <c r="B99" s="13" t="s">
        <v>182</v>
      </c>
      <c r="C99" s="8">
        <v>14175</v>
      </c>
      <c r="D99" s="8">
        <v>14175</v>
      </c>
      <c r="E99" s="8">
        <v>14175</v>
      </c>
    </row>
    <row r="100" spans="1:5" ht="56.25">
      <c r="A100" s="14" t="s">
        <v>183</v>
      </c>
      <c r="B100" s="13" t="s">
        <v>184</v>
      </c>
      <c r="C100" s="8">
        <f>C101+C104+C107</f>
        <v>1467760.8599999999</v>
      </c>
      <c r="D100" s="8">
        <f>D101+D104+D107</f>
        <v>1464438.4300000002</v>
      </c>
      <c r="E100" s="8">
        <f>E101+E104+E107</f>
        <v>1466346.83</v>
      </c>
    </row>
    <row r="101" spans="1:5" ht="37.5">
      <c r="A101" s="14" t="s">
        <v>185</v>
      </c>
      <c r="B101" s="13" t="s">
        <v>186</v>
      </c>
      <c r="C101" s="8">
        <f>C102+C103</f>
        <v>128448.18</v>
      </c>
      <c r="D101" s="8">
        <f t="shared" ref="D101:E101" si="3">D102+D103</f>
        <v>228293.64</v>
      </c>
      <c r="E101" s="8">
        <f t="shared" si="3"/>
        <v>229854.65</v>
      </c>
    </row>
    <row r="102" spans="1:5" ht="93.75">
      <c r="A102" s="21" t="s">
        <v>219</v>
      </c>
      <c r="B102" s="13" t="s">
        <v>187</v>
      </c>
      <c r="C102" s="23">
        <v>46448.18</v>
      </c>
      <c r="D102" s="23">
        <v>146293.64000000001</v>
      </c>
      <c r="E102" s="23">
        <v>147854.65</v>
      </c>
    </row>
    <row r="103" spans="1:5" ht="37.5">
      <c r="A103" s="22" t="s">
        <v>220</v>
      </c>
      <c r="B103" s="13" t="s">
        <v>221</v>
      </c>
      <c r="C103" s="23">
        <v>82000</v>
      </c>
      <c r="D103" s="23">
        <v>82000</v>
      </c>
      <c r="E103" s="23">
        <v>82000</v>
      </c>
    </row>
    <row r="104" spans="1:5" ht="37.5">
      <c r="A104" s="14" t="s">
        <v>188</v>
      </c>
      <c r="B104" s="13" t="s">
        <v>189</v>
      </c>
      <c r="C104" s="8">
        <v>330223.81</v>
      </c>
      <c r="D104" s="8">
        <f>D105+D106</f>
        <v>681775</v>
      </c>
      <c r="E104" s="8">
        <f>E105+E106</f>
        <v>681775</v>
      </c>
    </row>
    <row r="105" spans="1:5" ht="37.5">
      <c r="A105" s="14" t="s">
        <v>215</v>
      </c>
      <c r="B105" s="13" t="s">
        <v>209</v>
      </c>
      <c r="C105" s="8">
        <v>9852.1</v>
      </c>
      <c r="D105" s="20">
        <v>2852.1</v>
      </c>
      <c r="E105" s="20">
        <v>2852.1</v>
      </c>
    </row>
    <row r="106" spans="1:5" ht="57.75" customHeight="1">
      <c r="A106" s="14" t="s">
        <v>190</v>
      </c>
      <c r="B106" s="13" t="s">
        <v>191</v>
      </c>
      <c r="C106" s="8">
        <v>320371.71000000002</v>
      </c>
      <c r="D106" s="8">
        <v>678922.9</v>
      </c>
      <c r="E106" s="8">
        <v>678922.9</v>
      </c>
    </row>
    <row r="107" spans="1:5" ht="37.5">
      <c r="A107" s="14" t="s">
        <v>192</v>
      </c>
      <c r="B107" s="13" t="s">
        <v>193</v>
      </c>
      <c r="C107" s="8">
        <v>1009088.87</v>
      </c>
      <c r="D107" s="8">
        <v>554369.79</v>
      </c>
      <c r="E107" s="8">
        <v>554717.18000000005</v>
      </c>
    </row>
    <row r="108" spans="1:5" ht="75.75" customHeight="1">
      <c r="A108" s="14" t="s">
        <v>194</v>
      </c>
      <c r="B108" s="13" t="s">
        <v>195</v>
      </c>
      <c r="C108" s="8">
        <v>431088.87</v>
      </c>
      <c r="D108" s="8">
        <v>484369.79</v>
      </c>
      <c r="E108" s="8">
        <v>484717.18</v>
      </c>
    </row>
    <row r="109" spans="1:5" ht="56.25">
      <c r="A109" s="14" t="s">
        <v>196</v>
      </c>
      <c r="B109" s="13" t="s">
        <v>197</v>
      </c>
      <c r="C109" s="8">
        <v>68000</v>
      </c>
      <c r="D109" s="8">
        <v>70000</v>
      </c>
      <c r="E109" s="8">
        <v>70000</v>
      </c>
    </row>
    <row r="110" spans="1:5" ht="93.75">
      <c r="A110" s="14" t="s">
        <v>216</v>
      </c>
      <c r="B110" s="13" t="s">
        <v>210</v>
      </c>
      <c r="C110" s="8">
        <v>510000</v>
      </c>
      <c r="D110" s="8">
        <v>0</v>
      </c>
      <c r="E110" s="8">
        <v>0</v>
      </c>
    </row>
    <row r="111" spans="1:5" ht="36.75" customHeight="1">
      <c r="A111" s="14" t="s">
        <v>198</v>
      </c>
      <c r="B111" s="13" t="s">
        <v>199</v>
      </c>
      <c r="C111" s="8">
        <v>26807.8</v>
      </c>
      <c r="D111" s="8">
        <v>26807.8</v>
      </c>
      <c r="E111" s="8">
        <v>26807.8</v>
      </c>
    </row>
    <row r="112" spans="1:5" ht="37.5">
      <c r="A112" s="14" t="s">
        <v>200</v>
      </c>
      <c r="B112" s="13" t="s">
        <v>201</v>
      </c>
      <c r="C112" s="8">
        <v>26807.8</v>
      </c>
      <c r="D112" s="8">
        <v>26807.8</v>
      </c>
      <c r="E112" s="8">
        <v>26807.8</v>
      </c>
    </row>
    <row r="113" spans="1:5" ht="18.75">
      <c r="A113" s="14" t="s">
        <v>202</v>
      </c>
      <c r="B113" s="13" t="s">
        <v>203</v>
      </c>
      <c r="C113" s="8">
        <v>22807.8</v>
      </c>
      <c r="D113" s="8">
        <v>22807.8</v>
      </c>
      <c r="E113" s="8">
        <v>22807.8</v>
      </c>
    </row>
    <row r="114" spans="1:5" ht="37.5">
      <c r="A114" s="14" t="s">
        <v>204</v>
      </c>
      <c r="B114" s="13" t="s">
        <v>205</v>
      </c>
      <c r="C114" s="8">
        <v>4000</v>
      </c>
      <c r="D114" s="8">
        <v>4000</v>
      </c>
      <c r="E114" s="8">
        <v>4000</v>
      </c>
    </row>
    <row r="115" spans="1:5" ht="56.25">
      <c r="A115" s="18" t="s">
        <v>218</v>
      </c>
      <c r="B115" s="13">
        <v>1900000000</v>
      </c>
      <c r="C115" s="8">
        <v>1500</v>
      </c>
      <c r="D115" s="8">
        <v>0</v>
      </c>
      <c r="E115" s="8">
        <v>0</v>
      </c>
    </row>
    <row r="116" spans="1:5" ht="37.5">
      <c r="A116" s="14" t="s">
        <v>211</v>
      </c>
      <c r="B116" s="13" t="s">
        <v>212</v>
      </c>
      <c r="C116" s="8">
        <v>1500</v>
      </c>
      <c r="D116" s="8">
        <v>0</v>
      </c>
      <c r="E116" s="8">
        <v>0</v>
      </c>
    </row>
  </sheetData>
  <autoFilter ref="A6:E116"/>
  <mergeCells count="3">
    <mergeCell ref="B2:C2"/>
    <mergeCell ref="A3:E3"/>
    <mergeCell ref="B1:E1"/>
  </mergeCells>
  <printOptions horizontalCentered="1"/>
  <pageMargins left="0.98425196850393704" right="0.59055118110236227" top="0.59055118110236227" bottom="0.59055118110236227" header="0.31496062992125984" footer="0.31496062992125984"/>
  <pageSetup paperSize="9" scale="66" fitToHeight="0" orientation="portrait" r:id="rId1"/>
  <rowBreaks count="1" manualBreakCount="1">
    <brk id="9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111</cp:lastModifiedBy>
  <cp:lastPrinted>2026-02-25T05:32:47Z</cp:lastPrinted>
  <dcterms:created xsi:type="dcterms:W3CDTF">2024-12-20T11:09:55Z</dcterms:created>
  <dcterms:modified xsi:type="dcterms:W3CDTF">2026-03-03T22:57:06Z</dcterms:modified>
</cp:coreProperties>
</file>